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'sheet1'!$A$1:$H$13</definedName>
  </definedNames>
  <calcPr fullCalcOnLoad="1"/>
</workbook>
</file>

<file path=xl/sharedStrings.xml><?xml version="1.0" encoding="utf-8"?>
<sst xmlns="http://schemas.openxmlformats.org/spreadsheetml/2006/main" count="20" uniqueCount="19">
  <si>
    <t>附件1：</t>
  </si>
  <si>
    <t>2017年武汉工程大学邮电与信息工程学院国家奖助学金名额分配表</t>
  </si>
  <si>
    <t>系部（校区）</t>
  </si>
  <si>
    <t>励志奖学金</t>
  </si>
  <si>
    <t>国家助学金</t>
  </si>
  <si>
    <t>名额指标</t>
  </si>
  <si>
    <t>拟发放资金            （人均5000元）</t>
  </si>
  <si>
    <t>一等</t>
  </si>
  <si>
    <t>二等</t>
  </si>
  <si>
    <t>三等</t>
  </si>
  <si>
    <t>拟发放资金            （人均3000元）</t>
  </si>
  <si>
    <t>机械与电气工程系</t>
  </si>
  <si>
    <t>化工与材料工程系</t>
  </si>
  <si>
    <t>经济与管理系</t>
  </si>
  <si>
    <t>建筑工程系</t>
  </si>
  <si>
    <t>艺术设计系</t>
  </si>
  <si>
    <t>公共学部</t>
  </si>
  <si>
    <t>邮科院校区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</si>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</sst>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2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4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106" zoomScaleNormal="85" zoomScaleSheetLayoutView="106" workbookViewId="0" topLeftCell="A1">
      <selection activeCell="D6" sqref="D6:G13"/>
    </sheetView>
  </sheetViews>
  <sheetFormatPr defaultColWidth="9.00390625" defaultRowHeight="14.25"/>
  <cols>
    <col min="1" max="1" width="22.75390625" style="2" customWidth="1"/>
    <col min="2" max="2" width="10.00390625" style="2" customWidth="1"/>
    <col min="3" max="3" width="21.00390625" style="2" customWidth="1"/>
    <col min="4" max="7" width="11.625" style="2" customWidth="1"/>
    <col min="8" max="8" width="17.375" style="2" customWidth="1"/>
    <col min="9" max="252" width="9.00390625" style="2" customWidth="1"/>
  </cols>
  <sheetData>
    <row r="1" ht="14.25">
      <c r="A1" s="3" t="s">
        <v>0</v>
      </c>
    </row>
    <row r="2" spans="1:8" ht="57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>
      <c r="A3" s="5"/>
      <c r="B3" s="6"/>
      <c r="C3" s="6"/>
      <c r="D3" s="5"/>
      <c r="E3" s="5"/>
      <c r="F3" s="5"/>
      <c r="G3" s="5"/>
      <c r="H3" s="5"/>
    </row>
    <row r="4" spans="1:8" ht="42" customHeight="1">
      <c r="A4" s="7" t="s">
        <v>2</v>
      </c>
      <c r="B4" s="8" t="s">
        <v>3</v>
      </c>
      <c r="C4" s="8"/>
      <c r="D4" s="9" t="s">
        <v>4</v>
      </c>
      <c r="E4" s="9"/>
      <c r="F4" s="9"/>
      <c r="G4" s="9"/>
      <c r="H4" s="9"/>
    </row>
    <row r="5" spans="1:8" s="1" customFormat="1" ht="74.25" customHeight="1">
      <c r="A5" s="10"/>
      <c r="B5" s="11" t="s">
        <v>5</v>
      </c>
      <c r="C5" s="11" t="s">
        <v>6</v>
      </c>
      <c r="D5" s="11" t="s">
        <v>5</v>
      </c>
      <c r="E5" s="12" t="s">
        <v>7</v>
      </c>
      <c r="F5" s="12" t="s">
        <v>8</v>
      </c>
      <c r="G5" s="12" t="s">
        <v>9</v>
      </c>
      <c r="H5" s="11" t="s">
        <v>10</v>
      </c>
    </row>
    <row r="6" spans="1:8" ht="31.5" customHeight="1">
      <c r="A6" s="11" t="s">
        <v>11</v>
      </c>
      <c r="B6" s="13">
        <v>49</v>
      </c>
      <c r="C6" s="13">
        <f>B6*5000</f>
        <v>245000</v>
      </c>
      <c r="D6" s="14">
        <v>336</v>
      </c>
      <c r="E6" s="13">
        <f>F6/2</f>
        <v>84</v>
      </c>
      <c r="F6" s="13">
        <v>168</v>
      </c>
      <c r="G6" s="13">
        <f>F6/2</f>
        <v>84</v>
      </c>
      <c r="H6" s="13">
        <f>D6*3000</f>
        <v>1008000</v>
      </c>
    </row>
    <row r="7" spans="1:8" ht="31.5" customHeight="1">
      <c r="A7" s="11" t="s">
        <v>12</v>
      </c>
      <c r="B7" s="13">
        <v>16</v>
      </c>
      <c r="C7" s="13">
        <f aca="true" t="shared" si="0" ref="C7:C12">B7*5000</f>
        <v>80000</v>
      </c>
      <c r="D7" s="14">
        <v>112</v>
      </c>
      <c r="E7" s="13">
        <f aca="true" t="shared" si="1" ref="E7:E12">F7/2</f>
        <v>28</v>
      </c>
      <c r="F7" s="13">
        <v>56</v>
      </c>
      <c r="G7" s="13">
        <f aca="true" t="shared" si="2" ref="G7:G12">F7/2</f>
        <v>28</v>
      </c>
      <c r="H7" s="13">
        <f aca="true" t="shared" si="3" ref="H7:H13">D7*3000</f>
        <v>336000</v>
      </c>
    </row>
    <row r="8" spans="1:8" ht="31.5" customHeight="1">
      <c r="A8" s="11" t="s">
        <v>13</v>
      </c>
      <c r="B8" s="13">
        <v>41</v>
      </c>
      <c r="C8" s="13">
        <f t="shared" si="0"/>
        <v>205000</v>
      </c>
      <c r="D8" s="15">
        <v>284</v>
      </c>
      <c r="E8" s="13">
        <f t="shared" si="1"/>
        <v>71</v>
      </c>
      <c r="F8" s="13">
        <v>142</v>
      </c>
      <c r="G8" s="13">
        <f t="shared" si="2"/>
        <v>71</v>
      </c>
      <c r="H8" s="13">
        <f t="shared" si="3"/>
        <v>852000</v>
      </c>
    </row>
    <row r="9" spans="1:8" ht="31.5" customHeight="1">
      <c r="A9" s="11" t="s">
        <v>14</v>
      </c>
      <c r="B9" s="13">
        <v>23</v>
      </c>
      <c r="C9" s="13">
        <f t="shared" si="0"/>
        <v>115000</v>
      </c>
      <c r="D9" s="14">
        <v>160</v>
      </c>
      <c r="E9" s="13">
        <f t="shared" si="1"/>
        <v>40</v>
      </c>
      <c r="F9" s="13">
        <v>80</v>
      </c>
      <c r="G9" s="13">
        <f t="shared" si="2"/>
        <v>40</v>
      </c>
      <c r="H9" s="13">
        <f t="shared" si="3"/>
        <v>480000</v>
      </c>
    </row>
    <row r="10" spans="1:8" ht="31.5" customHeight="1">
      <c r="A10" s="11" t="s">
        <v>15</v>
      </c>
      <c r="B10" s="13">
        <v>18</v>
      </c>
      <c r="C10" s="13">
        <f t="shared" si="0"/>
        <v>90000</v>
      </c>
      <c r="D10" s="14">
        <v>124</v>
      </c>
      <c r="E10" s="13">
        <f t="shared" si="1"/>
        <v>31</v>
      </c>
      <c r="F10" s="13">
        <v>62</v>
      </c>
      <c r="G10" s="13">
        <f t="shared" si="2"/>
        <v>31</v>
      </c>
      <c r="H10" s="13">
        <f t="shared" si="3"/>
        <v>372000</v>
      </c>
    </row>
    <row r="11" spans="1:8" ht="31.5" customHeight="1">
      <c r="A11" s="11" t="s">
        <v>16</v>
      </c>
      <c r="B11" s="13">
        <v>6</v>
      </c>
      <c r="C11" s="13">
        <f t="shared" si="0"/>
        <v>30000</v>
      </c>
      <c r="D11" s="14">
        <v>40</v>
      </c>
      <c r="E11" s="13">
        <f t="shared" si="1"/>
        <v>10</v>
      </c>
      <c r="F11" s="13">
        <v>20</v>
      </c>
      <c r="G11" s="13">
        <f t="shared" si="2"/>
        <v>10</v>
      </c>
      <c r="H11" s="13">
        <f t="shared" si="3"/>
        <v>120000</v>
      </c>
    </row>
    <row r="12" spans="1:8" ht="31.5" customHeight="1">
      <c r="A12" s="11" t="s">
        <v>17</v>
      </c>
      <c r="B12" s="13">
        <v>41</v>
      </c>
      <c r="C12" s="13">
        <f t="shared" si="0"/>
        <v>205000</v>
      </c>
      <c r="D12" s="14">
        <v>284</v>
      </c>
      <c r="E12" s="13">
        <f t="shared" si="1"/>
        <v>71</v>
      </c>
      <c r="F12" s="13">
        <v>142</v>
      </c>
      <c r="G12" s="13">
        <f t="shared" si="2"/>
        <v>71</v>
      </c>
      <c r="H12" s="13">
        <f t="shared" si="3"/>
        <v>852000</v>
      </c>
    </row>
    <row r="13" spans="1:8" ht="31.5" customHeight="1">
      <c r="A13" s="11" t="s">
        <v>18</v>
      </c>
      <c r="B13" s="13">
        <f>SUM(B6:B12)</f>
        <v>194</v>
      </c>
      <c r="C13" s="13">
        <f>SUM(C6:C12)</f>
        <v>970000</v>
      </c>
      <c r="D13" s="13">
        <f>SUM(D6:D12)</f>
        <v>1340</v>
      </c>
      <c r="E13" s="13">
        <f>SUM(E6:E12)</f>
        <v>335</v>
      </c>
      <c r="F13" s="13">
        <f>SUM(F6:F12)</f>
        <v>670</v>
      </c>
      <c r="G13" s="13">
        <f>SUM(G6:G12)</f>
        <v>335</v>
      </c>
      <c r="H13" s="13">
        <f t="shared" si="3"/>
        <v>4020000</v>
      </c>
    </row>
  </sheetData>
  <sheetProtection/>
  <mergeCells count="4">
    <mergeCell ref="A2:H2"/>
    <mergeCell ref="B4:C4"/>
    <mergeCell ref="D4:H4"/>
    <mergeCell ref="A4:A5"/>
  </mergeCells>
  <printOptions horizontalCentered="1"/>
  <pageMargins left="0.2" right="0.2" top="0.59" bottom="0.59" header="0.51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12.625" style="0" bestFit="1" customWidth="1"/>
  </cols>
  <sheetData>
    <row r="3" ht="14.25">
      <c r="A3">
        <f>194/9404*2376</f>
        <v>49.015737983836665</v>
      </c>
    </row>
    <row r="4" ht="14.25">
      <c r="A4">
        <f>194/9404*774</f>
        <v>15.967247979583155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12.625" style="0" bestFit="1" customWidth="1"/>
  </cols>
  <sheetData>
    <row r="2" spans="1:2" ht="14.25">
      <c r="A2">
        <f>1340/9404*2376</f>
        <v>338.5623139089749</v>
      </c>
      <c r="B2">
        <f>338*25</f>
        <v>8450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</cp:lastModifiedBy>
  <cp:lastPrinted>2014-12-08T01:07:53Z</cp:lastPrinted>
  <dcterms:created xsi:type="dcterms:W3CDTF">1996-12-17T01:32:42Z</dcterms:created>
  <dcterms:modified xsi:type="dcterms:W3CDTF">2017-11-06T02:44:01Z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